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6"/>
  </bookViews>
  <sheets>
    <sheet name="deckblatt" sheetId="1" r:id="rId1"/>
    <sheet name="aufgabe april" sheetId="2" r:id="rId2"/>
    <sheet name="april" sheetId="3" r:id="rId3"/>
    <sheet name="lösungapril" sheetId="4" r:id="rId4"/>
    <sheet name="aufgabe mai" sheetId="5" r:id="rId5"/>
    <sheet name="mai" sheetId="6" r:id="rId6"/>
    <sheet name="lösungmai" sheetId="7" r:id="rId7"/>
  </sheets>
  <definedNames/>
  <calcPr fullCalcOnLoad="1"/>
</workbook>
</file>

<file path=xl/sharedStrings.xml><?xml version="1.0" encoding="utf-8"?>
<sst xmlns="http://schemas.openxmlformats.org/spreadsheetml/2006/main" count="150" uniqueCount="97">
  <si>
    <t>Gehaltsabrechnung für den Monat</t>
  </si>
  <si>
    <t>Grundvergütung</t>
  </si>
  <si>
    <t>Ortszuschlag</t>
  </si>
  <si>
    <t>Allgemeine Zulage</t>
  </si>
  <si>
    <t>Gesamtbrutto</t>
  </si>
  <si>
    <t>Zusatzversorgung Hinzurechnung Steuer</t>
  </si>
  <si>
    <t>Zusatzversorgung Hinzurechnung SV</t>
  </si>
  <si>
    <t>Steuerbrutto</t>
  </si>
  <si>
    <t>Lohnsteuer</t>
  </si>
  <si>
    <t>in %</t>
  </si>
  <si>
    <t>Solidaritätszuschlag</t>
  </si>
  <si>
    <t>Kirchensteuer</t>
  </si>
  <si>
    <t>Rentenversicherung</t>
  </si>
  <si>
    <t>Arbeitslosenversicherung</t>
  </si>
  <si>
    <t>Gesetzliches Netto</t>
  </si>
  <si>
    <t>Krankenversicherung</t>
  </si>
  <si>
    <t>Pflegeversicherung</t>
  </si>
  <si>
    <t>Auszahlung</t>
  </si>
  <si>
    <t>Format/Zelle, Registerkarte Zahlen</t>
  </si>
  <si>
    <t>Kategorie Benutzerdefiniert, Typ: MMMM JJJJ</t>
  </si>
  <si>
    <t>Formatierung für Zelle D1 nach Eingabe von 01.04.2004</t>
  </si>
  <si>
    <t xml:space="preserve"> =SUMME(D3:D5)</t>
  </si>
  <si>
    <t xml:space="preserve"> =SUMME(D6:D8)</t>
  </si>
  <si>
    <t xml:space="preserve"> =D11/$D$9%</t>
  </si>
  <si>
    <t>Sehr geehrte Excelbenutzer,</t>
  </si>
  <si>
    <t>Wechsel zwischen Tabellenblätter:</t>
  </si>
  <si>
    <t>Strg + Bildunten</t>
  </si>
  <si>
    <t>zum nächsten Tabellenblatt</t>
  </si>
  <si>
    <t>Strg + Bildauf</t>
  </si>
  <si>
    <t>zum vorherigen Tabellenblatt</t>
  </si>
  <si>
    <t>Strg + Pos1</t>
  </si>
  <si>
    <t>zur ersten Zelle des aktuellen Blattes</t>
  </si>
  <si>
    <t>Pos1</t>
  </si>
  <si>
    <t>zum Anfang der aktuellen Zeile</t>
  </si>
  <si>
    <t>F5</t>
  </si>
  <si>
    <t>Gehe zu (Direktanwahl einer Zelle)</t>
  </si>
  <si>
    <t>Copyright:</t>
  </si>
  <si>
    <t>BFW Düren</t>
  </si>
  <si>
    <t>EDV-Beratung und Weiterbidlung</t>
  </si>
  <si>
    <t>auf den nachfolgenden Tabellenblätter finden Sie eine Übungsaufgabe</t>
  </si>
  <si>
    <t>zum Thema Prozentrechnung.</t>
  </si>
  <si>
    <t>Wir wünschen Ihnen viel Erfolg bei der Arbeit mit Excel</t>
  </si>
  <si>
    <t>Wichtige Navigartionsbefehle:</t>
  </si>
  <si>
    <t>letze Änderung: 07.05.2004 V 2.0</t>
  </si>
  <si>
    <t>Datumseingabe und Datumsformatierung</t>
  </si>
  <si>
    <t>Summenberechnung, Subtraktion</t>
  </si>
  <si>
    <t>Prozentrechnung</t>
  </si>
  <si>
    <t>absolute Zelladressierung</t>
  </si>
  <si>
    <t>Sie sollen die Gehaltsabrechnung für den Monat April fertigstellen</t>
  </si>
  <si>
    <t>Tragen Sie zunächst in Zelle D1 den Datumswert 01.04.2004 ein</t>
  </si>
  <si>
    <t>Formatieren Sie den Wert so um, dass als Ergebnis: April 2004 erscheint</t>
  </si>
  <si>
    <t>In Spalte D sollen zunächst die Ergebnisse in € berechnet werden</t>
  </si>
  <si>
    <t>D6 = Gesamtbrutto</t>
  </si>
  <si>
    <t>D9 = Steuerbrutto</t>
  </si>
  <si>
    <t>Danach folgen die Abzüge</t>
  </si>
  <si>
    <t>D16 = gesetzliches Netto</t>
  </si>
  <si>
    <t>D20 = Auszahlung</t>
  </si>
  <si>
    <t>Das sollte noch machbar gewesen sein</t>
  </si>
  <si>
    <t>Jetzt sollen Sie die Abzüge und die Auszahlung in % berechnen</t>
  </si>
  <si>
    <t>Fangen Sie hiermit in Zelle E11 an</t>
  </si>
  <si>
    <t>Als Berechnungsgrundlage gilt der Steuerbruttobetrag in Zelle D9</t>
  </si>
  <si>
    <t>Viel Erfolg!</t>
  </si>
  <si>
    <t>Benötigte Fertigkeiten und Aufgaben für die Gehaltsabrechnung Mai 2004</t>
  </si>
  <si>
    <t>Benötigte Fertigkeiten und Aufgaben für die Gehaltsabrechnung April 2004</t>
  </si>
  <si>
    <t>Formel für Zelle D6: =SUMME(D3:D5)</t>
  </si>
  <si>
    <t>Formel für Zelle D9: =SUMME(D6:D8)</t>
  </si>
  <si>
    <t>Formel für Zelle E11: =D11/$D$9%</t>
  </si>
  <si>
    <t>Natürlich können Sie diese Formel nach unten kopieren</t>
  </si>
  <si>
    <t>Sie beziehen sich aber immer auf die Zelle D9, dieser Wert darf beim Kopieren nicht verändert werden!</t>
  </si>
  <si>
    <t>Schreibweise für die Formel in E11 =D11/$D$9%</t>
  </si>
  <si>
    <t>Formel für Zelle D16: =D9-SUMME(D11:D15)</t>
  </si>
  <si>
    <t>Formel für Zelle D20: =D16-SUMME(D17:D18)</t>
  </si>
  <si>
    <t>Fertigkeiten:</t>
  </si>
  <si>
    <t>Verweis auf anderen Tabellenblätter</t>
  </si>
  <si>
    <t>Aufgabenbeschreibung:</t>
  </si>
  <si>
    <t>Die Grundvergütung erhöht sich um 3,5%</t>
  </si>
  <si>
    <t>Berechnen Sie diesen Wert in Zelle D3 in der Tabelle mai</t>
  </si>
  <si>
    <t>Die Kirchensteuer fällt komplett weg</t>
  </si>
  <si>
    <t>Der Beitrag für die Krankenversicherung erhöht sich um 11,50 €</t>
  </si>
  <si>
    <t>Der Beitrag für die Pflegeversicherung erhöht sich um 5,50 €</t>
  </si>
  <si>
    <t>Führen Sie die notwendigen Veränderungen durch</t>
  </si>
  <si>
    <t xml:space="preserve">Hinweis: </t>
  </si>
  <si>
    <t>Lassen Sie sich nicht von den veränderten Werte verwirren!</t>
  </si>
  <si>
    <t>Beziehen Sie sich bei Ihren Berechnungen auf die Tabelle: lösungenapril</t>
  </si>
  <si>
    <t>Formel für D18: =lösungapril!D18+5,5</t>
  </si>
  <si>
    <t>Formel für D17: =lösungapril!D17+11,5</t>
  </si>
  <si>
    <t>Formel für D3: =lösungaprilD3!*103,5%</t>
  </si>
  <si>
    <t xml:space="preserve">Durch Eingabe des Namens eines Tabellenblattes gefolgt von einem Ausrufezeichen (!) </t>
  </si>
  <si>
    <t>wird der Verweis auf diesem Blatt hergestellt</t>
  </si>
  <si>
    <t>Mit der Tastenkombination Umsch + Leertaste wird die aktuelle Zeile markiert</t>
  </si>
  <si>
    <t>So können Sie bequem überflüssige Inhalte löschen</t>
  </si>
  <si>
    <t>Sie müssen hier die sog. absolute Zelladressierung verwenden</t>
  </si>
  <si>
    <t>Wenn die Spalten- und Zeilenbezeichnung fixiert werden soll, muss jeweil ein Dollarzeichen davor gesetzt werden</t>
  </si>
  <si>
    <t>Bei der Eingabe der Formel können Sie auch zunächst den Zellbezug D9 eintragen und dann betätigen Sie die Funktionstaste F4.</t>
  </si>
  <si>
    <t xml:space="preserve"> Excel setzt dann den absoluten Zellbezug für D9</t>
  </si>
  <si>
    <t>Zeilen markieren und löschen</t>
  </si>
  <si>
    <t>Wir haben im Tabellenblatt mai die entsprechenden Zellbezüge bereits gelöscht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</si>
</sst>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yy"/>
    <numFmt numFmtId="173" formatCode="#,##0.00\ [$€-1]"/>
    <numFmt numFmtId="174" formatCode="dd/mm/yy"/>
  </numFmts>
  <fonts count="36">
    <font>
      <sz val="14"/>
      <name val="Arial"/>
      <family val="0"/>
    </font>
    <font>
      <b/>
      <i/>
      <sz val="14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10.90625" defaultRowHeight="18"/>
  <sheetData>
    <row r="1" ht="18">
      <c r="A1" t="s">
        <v>24</v>
      </c>
    </row>
    <row r="3" ht="18">
      <c r="A3" t="s">
        <v>39</v>
      </c>
    </row>
    <row r="4" ht="18">
      <c r="A4" t="s">
        <v>40</v>
      </c>
    </row>
    <row r="6" ht="18">
      <c r="A6" t="s">
        <v>42</v>
      </c>
    </row>
    <row r="7" ht="18">
      <c r="A7" t="s">
        <v>25</v>
      </c>
    </row>
    <row r="8" spans="1:3" ht="18">
      <c r="A8" t="s">
        <v>26</v>
      </c>
      <c r="C8" t="s">
        <v>27</v>
      </c>
    </row>
    <row r="9" spans="1:3" ht="18">
      <c r="A9" t="s">
        <v>28</v>
      </c>
      <c r="C9" t="s">
        <v>29</v>
      </c>
    </row>
    <row r="10" spans="1:3" ht="18">
      <c r="A10" t="s">
        <v>30</v>
      </c>
      <c r="C10" t="s">
        <v>31</v>
      </c>
    </row>
    <row r="11" spans="1:3" ht="18">
      <c r="A11" t="s">
        <v>32</v>
      </c>
      <c r="C11" t="s">
        <v>33</v>
      </c>
    </row>
    <row r="12" spans="1:3" ht="18">
      <c r="A12" t="s">
        <v>34</v>
      </c>
      <c r="C12" t="s">
        <v>35</v>
      </c>
    </row>
    <row r="14" ht="18">
      <c r="A14" t="s">
        <v>41</v>
      </c>
    </row>
    <row r="16" spans="1:2" ht="18">
      <c r="A16" t="s">
        <v>36</v>
      </c>
      <c r="B16" t="s">
        <v>37</v>
      </c>
    </row>
    <row r="17" ht="18">
      <c r="B17" t="s">
        <v>38</v>
      </c>
    </row>
    <row r="18" ht="18">
      <c r="B18" t="s">
        <v>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"/>
    </sheetView>
  </sheetViews>
  <sheetFormatPr defaultColWidth="10.90625" defaultRowHeight="18"/>
  <sheetData>
    <row r="1" ht="18">
      <c r="A1" t="s">
        <v>63</v>
      </c>
    </row>
    <row r="3" ht="18">
      <c r="A3" t="s">
        <v>44</v>
      </c>
    </row>
    <row r="4" ht="18">
      <c r="A4" t="s">
        <v>45</v>
      </c>
    </row>
    <row r="5" ht="18">
      <c r="A5" t="s">
        <v>46</v>
      </c>
    </row>
    <row r="6" ht="18">
      <c r="A6" t="s">
        <v>47</v>
      </c>
    </row>
    <row r="8" ht="18">
      <c r="A8" t="s">
        <v>48</v>
      </c>
    </row>
    <row r="9" ht="18">
      <c r="A9" t="s">
        <v>49</v>
      </c>
    </row>
    <row r="10" ht="18">
      <c r="A10" t="s">
        <v>50</v>
      </c>
    </row>
    <row r="12" ht="18">
      <c r="A12" t="s">
        <v>51</v>
      </c>
    </row>
    <row r="13" ht="18">
      <c r="A13" t="s">
        <v>52</v>
      </c>
    </row>
    <row r="14" ht="18">
      <c r="A14" t="s">
        <v>53</v>
      </c>
    </row>
    <row r="15" ht="18">
      <c r="A15" t="s">
        <v>54</v>
      </c>
    </row>
    <row r="16" ht="18">
      <c r="A16" t="s">
        <v>55</v>
      </c>
    </row>
    <row r="17" ht="18">
      <c r="A17" t="s">
        <v>56</v>
      </c>
    </row>
    <row r="19" ht="18">
      <c r="A19" t="s">
        <v>57</v>
      </c>
    </row>
    <row r="20" ht="18">
      <c r="A20" t="s">
        <v>58</v>
      </c>
    </row>
    <row r="21" ht="18">
      <c r="A21" t="s">
        <v>59</v>
      </c>
    </row>
    <row r="22" ht="18">
      <c r="A22" t="s">
        <v>60</v>
      </c>
    </row>
    <row r="23" ht="18">
      <c r="A23" t="s">
        <v>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10.90625" defaultRowHeight="18"/>
  <sheetData>
    <row r="1" spans="1:4" ht="18">
      <c r="A1" t="s">
        <v>0</v>
      </c>
      <c r="D1" s="8"/>
    </row>
    <row r="3" spans="1:4" ht="18">
      <c r="A3" t="s">
        <v>1</v>
      </c>
      <c r="D3" s="4">
        <v>3116.07</v>
      </c>
    </row>
    <row r="4" spans="1:4" ht="18">
      <c r="A4" t="s">
        <v>2</v>
      </c>
      <c r="D4" s="4">
        <v>603.23</v>
      </c>
    </row>
    <row r="5" spans="1:4" ht="18.75" thickBot="1">
      <c r="A5" t="s">
        <v>3</v>
      </c>
      <c r="D5" s="4">
        <v>113.47</v>
      </c>
    </row>
    <row r="6" spans="1:4" ht="19.5" thickBot="1">
      <c r="A6" s="2" t="s">
        <v>4</v>
      </c>
      <c r="D6" s="5"/>
    </row>
    <row r="7" spans="1:4" ht="18">
      <c r="A7" t="s">
        <v>5</v>
      </c>
      <c r="D7" s="4">
        <v>73.41</v>
      </c>
    </row>
    <row r="8" spans="1:4" ht="18.75" thickBot="1">
      <c r="A8" t="s">
        <v>6</v>
      </c>
      <c r="D8" s="4">
        <v>112.76</v>
      </c>
    </row>
    <row r="9" spans="1:4" ht="19.5" thickBot="1">
      <c r="A9" s="2" t="s">
        <v>7</v>
      </c>
      <c r="D9" s="5"/>
    </row>
    <row r="10" spans="4:5" ht="18">
      <c r="D10" s="4"/>
      <c r="E10" s="3" t="s">
        <v>9</v>
      </c>
    </row>
    <row r="11" spans="1:5" ht="18">
      <c r="A11" t="s">
        <v>8</v>
      </c>
      <c r="D11" s="4">
        <v>441.4</v>
      </c>
      <c r="E11" s="7"/>
    </row>
    <row r="12" spans="1:5" ht="18">
      <c r="A12" t="s">
        <v>10</v>
      </c>
      <c r="D12" s="4">
        <v>24.28</v>
      </c>
      <c r="E12" s="7"/>
    </row>
    <row r="13" spans="1:5" ht="18">
      <c r="A13" t="s">
        <v>11</v>
      </c>
      <c r="D13" s="4">
        <v>39.73</v>
      </c>
      <c r="E13" s="7"/>
    </row>
    <row r="14" spans="1:5" ht="18">
      <c r="A14" t="s">
        <v>12</v>
      </c>
      <c r="D14" s="4">
        <v>384.69</v>
      </c>
      <c r="E14" s="7"/>
    </row>
    <row r="15" spans="1:5" ht="18.75" thickBot="1">
      <c r="A15" t="s">
        <v>13</v>
      </c>
      <c r="D15" s="4">
        <v>128.23</v>
      </c>
      <c r="E15" s="7"/>
    </row>
    <row r="16" spans="1:5" ht="19.5" thickBot="1">
      <c r="A16" s="2" t="s">
        <v>14</v>
      </c>
      <c r="D16" s="5"/>
      <c r="E16" s="7"/>
    </row>
    <row r="17" spans="1:5" ht="18">
      <c r="A17" t="s">
        <v>15</v>
      </c>
      <c r="D17" s="4">
        <v>256.33</v>
      </c>
      <c r="E17" s="7"/>
    </row>
    <row r="18" spans="1:5" ht="18">
      <c r="A18" t="s">
        <v>16</v>
      </c>
      <c r="D18" s="4">
        <v>29.64</v>
      </c>
      <c r="E18" s="7"/>
    </row>
    <row r="19" spans="4:5" ht="18.75" thickBot="1">
      <c r="D19" s="4"/>
      <c r="E19" s="7"/>
    </row>
    <row r="20" spans="1:5" ht="19.5" thickBot="1">
      <c r="A20" s="2" t="s">
        <v>17</v>
      </c>
      <c r="D20" s="5"/>
      <c r="E20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="81" zoomScaleNormal="81" zoomScalePageLayoutView="0" workbookViewId="0" topLeftCell="A1">
      <selection activeCell="D20" sqref="D20"/>
    </sheetView>
  </sheetViews>
  <sheetFormatPr defaultColWidth="10.90625" defaultRowHeight="18"/>
  <sheetData>
    <row r="1" spans="1:4" ht="18">
      <c r="A1" t="s">
        <v>0</v>
      </c>
      <c r="D1" s="1">
        <v>38078</v>
      </c>
    </row>
    <row r="3" spans="1:4" ht="18">
      <c r="A3" t="s">
        <v>1</v>
      </c>
      <c r="D3" s="4">
        <v>3116.07</v>
      </c>
    </row>
    <row r="4" spans="1:4" ht="18">
      <c r="A4" t="s">
        <v>2</v>
      </c>
      <c r="D4" s="4">
        <v>603.23</v>
      </c>
    </row>
    <row r="5" spans="1:4" ht="18.75" thickBot="1">
      <c r="A5" t="s">
        <v>3</v>
      </c>
      <c r="D5" s="4">
        <v>113.47</v>
      </c>
    </row>
    <row r="6" spans="1:5" ht="19.5" thickBot="1">
      <c r="A6" s="2" t="s">
        <v>4</v>
      </c>
      <c r="D6" s="5">
        <f>SUM(D3:D5)</f>
        <v>3832.77</v>
      </c>
      <c r="E6" t="s">
        <v>21</v>
      </c>
    </row>
    <row r="7" spans="1:4" ht="18">
      <c r="A7" t="s">
        <v>5</v>
      </c>
      <c r="D7" s="4">
        <v>73.41</v>
      </c>
    </row>
    <row r="8" spans="1:4" ht="18">
      <c r="A8" t="s">
        <v>6</v>
      </c>
      <c r="D8" s="4">
        <v>112.76</v>
      </c>
    </row>
    <row r="9" spans="1:5" ht="18.75">
      <c r="A9" s="2" t="s">
        <v>7</v>
      </c>
      <c r="D9" s="6">
        <f>SUM(D6:D8)</f>
        <v>4018.94</v>
      </c>
      <c r="E9" t="s">
        <v>22</v>
      </c>
    </row>
    <row r="10" spans="4:5" ht="18">
      <c r="D10" s="4"/>
      <c r="E10" s="3" t="s">
        <v>9</v>
      </c>
    </row>
    <row r="11" spans="1:6" ht="18">
      <c r="A11" t="s">
        <v>8</v>
      </c>
      <c r="D11" s="4">
        <v>441.4</v>
      </c>
      <c r="E11" s="7">
        <f>D11/$D$9%</f>
        <v>10.982995516230648</v>
      </c>
      <c r="F11" t="s">
        <v>23</v>
      </c>
    </row>
    <row r="12" spans="1:5" ht="18">
      <c r="A12" t="s">
        <v>10</v>
      </c>
      <c r="D12" s="4">
        <v>24.28</v>
      </c>
      <c r="E12" s="7">
        <f>D12/$D$9%</f>
        <v>0.6041393999412781</v>
      </c>
    </row>
    <row r="13" spans="1:5" ht="18">
      <c r="A13" t="s">
        <v>11</v>
      </c>
      <c r="D13" s="4">
        <v>39.73</v>
      </c>
      <c r="E13" s="7">
        <f>D13/$D$9%</f>
        <v>0.9885691251922148</v>
      </c>
    </row>
    <row r="14" spans="1:5" ht="18">
      <c r="A14" t="s">
        <v>12</v>
      </c>
      <c r="D14" s="4">
        <v>384.69</v>
      </c>
      <c r="E14" s="7">
        <f>D14/$D$9%</f>
        <v>9.571926926005364</v>
      </c>
    </row>
    <row r="15" spans="1:5" ht="18.75" thickBot="1">
      <c r="A15" t="s">
        <v>13</v>
      </c>
      <c r="D15" s="4">
        <v>128.23</v>
      </c>
      <c r="E15" s="7">
        <f>D15/$D$9%</f>
        <v>3.1906423086684548</v>
      </c>
    </row>
    <row r="16" spans="1:5" ht="19.5" thickBot="1">
      <c r="A16" s="2" t="s">
        <v>14</v>
      </c>
      <c r="D16" s="5">
        <f>D9-SUM(D11:D15)</f>
        <v>3000.61</v>
      </c>
      <c r="E16" s="7"/>
    </row>
    <row r="17" spans="1:5" ht="18">
      <c r="A17" t="s">
        <v>15</v>
      </c>
      <c r="D17" s="4">
        <v>256.33</v>
      </c>
      <c r="E17" s="7">
        <f>D17/$D$9%</f>
        <v>6.378049933564571</v>
      </c>
    </row>
    <row r="18" spans="1:5" ht="18">
      <c r="A18" t="s">
        <v>16</v>
      </c>
      <c r="D18" s="4">
        <v>29.64</v>
      </c>
      <c r="E18" s="7">
        <f>D18/$D$9%</f>
        <v>0.7375079000930594</v>
      </c>
    </row>
    <row r="19" spans="4:5" ht="18.75" thickBot="1">
      <c r="D19" s="4"/>
      <c r="E19" s="7"/>
    </row>
    <row r="20" spans="1:5" ht="19.5" thickBot="1">
      <c r="A20" s="2" t="s">
        <v>17</v>
      </c>
      <c r="D20" s="5">
        <f>D16-SUM(D17:D18)</f>
        <v>2714.6400000000003</v>
      </c>
      <c r="E20" s="7">
        <f>D20/$D$9%</f>
        <v>67.54616889030441</v>
      </c>
    </row>
    <row r="22" ht="18">
      <c r="A22" t="s">
        <v>20</v>
      </c>
    </row>
    <row r="23" ht="18">
      <c r="A23" t="s">
        <v>18</v>
      </c>
    </row>
    <row r="24" ht="18">
      <c r="A24" t="s">
        <v>19</v>
      </c>
    </row>
    <row r="26" ht="18">
      <c r="A26" t="s">
        <v>64</v>
      </c>
    </row>
    <row r="27" ht="18">
      <c r="A27" t="s">
        <v>65</v>
      </c>
    </row>
    <row r="28" ht="18">
      <c r="A28" t="s">
        <v>70</v>
      </c>
    </row>
    <row r="29" ht="18">
      <c r="A29" t="s">
        <v>71</v>
      </c>
    </row>
    <row r="30" ht="18">
      <c r="A30" t="s">
        <v>66</v>
      </c>
    </row>
    <row r="31" ht="18">
      <c r="A31" t="s">
        <v>67</v>
      </c>
    </row>
    <row r="32" ht="18">
      <c r="A32" t="s">
        <v>68</v>
      </c>
    </row>
    <row r="33" ht="18">
      <c r="A33" t="s">
        <v>91</v>
      </c>
    </row>
    <row r="34" ht="18">
      <c r="A34" t="s">
        <v>92</v>
      </c>
    </row>
    <row r="35" ht="18">
      <c r="A35" t="s">
        <v>69</v>
      </c>
    </row>
    <row r="36" ht="18">
      <c r="A36" t="s">
        <v>93</v>
      </c>
    </row>
    <row r="37" ht="18">
      <c r="A37" t="s">
        <v>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6" sqref="F6"/>
    </sheetView>
  </sheetViews>
  <sheetFormatPr defaultColWidth="10.90625" defaultRowHeight="18"/>
  <sheetData>
    <row r="1" ht="18">
      <c r="A1" t="s">
        <v>62</v>
      </c>
    </row>
    <row r="3" ht="18">
      <c r="A3" t="s">
        <v>72</v>
      </c>
    </row>
    <row r="4" ht="18">
      <c r="A4" t="s">
        <v>73</v>
      </c>
    </row>
    <row r="5" ht="18">
      <c r="A5" t="s">
        <v>95</v>
      </c>
    </row>
    <row r="7" ht="18">
      <c r="A7" t="s">
        <v>74</v>
      </c>
    </row>
    <row r="8" ht="18">
      <c r="A8" t="s">
        <v>75</v>
      </c>
    </row>
    <row r="9" ht="18">
      <c r="A9" t="s">
        <v>76</v>
      </c>
    </row>
    <row r="10" ht="18">
      <c r="A10" t="s">
        <v>77</v>
      </c>
    </row>
    <row r="11" ht="18">
      <c r="A11" t="s">
        <v>78</v>
      </c>
    </row>
    <row r="12" ht="18">
      <c r="A12" t="s">
        <v>79</v>
      </c>
    </row>
    <row r="14" ht="18">
      <c r="A14" t="s">
        <v>80</v>
      </c>
    </row>
    <row r="15" ht="18">
      <c r="A15" t="s">
        <v>81</v>
      </c>
    </row>
    <row r="16" ht="18">
      <c r="A16" t="s">
        <v>96</v>
      </c>
    </row>
    <row r="17" ht="18">
      <c r="A17" t="s">
        <v>82</v>
      </c>
    </row>
    <row r="18" ht="18">
      <c r="A18" t="s">
        <v>83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10.90625" defaultRowHeight="18"/>
  <sheetData>
    <row r="1" spans="1:4" ht="18">
      <c r="A1" t="s">
        <v>0</v>
      </c>
      <c r="D1" s="1">
        <v>38108</v>
      </c>
    </row>
    <row r="3" spans="1:4" ht="18">
      <c r="A3" t="s">
        <v>1</v>
      </c>
      <c r="D3" s="4"/>
    </row>
    <row r="4" spans="1:4" ht="18">
      <c r="A4" t="s">
        <v>2</v>
      </c>
      <c r="D4" s="4">
        <v>603.23</v>
      </c>
    </row>
    <row r="5" spans="1:4" ht="18.75" thickBot="1">
      <c r="A5" t="s">
        <v>3</v>
      </c>
      <c r="D5" s="4">
        <v>113.47</v>
      </c>
    </row>
    <row r="6" spans="1:4" ht="19.5" thickBot="1">
      <c r="A6" s="2" t="s">
        <v>4</v>
      </c>
      <c r="D6" s="5">
        <f>SUM(D3:D5)</f>
        <v>716.7</v>
      </c>
    </row>
    <row r="7" spans="1:4" ht="18">
      <c r="A7" t="s">
        <v>5</v>
      </c>
      <c r="D7" s="4">
        <v>73.41</v>
      </c>
    </row>
    <row r="8" spans="1:4" ht="18">
      <c r="A8" t="s">
        <v>6</v>
      </c>
      <c r="D8" s="4">
        <v>112.76</v>
      </c>
    </row>
    <row r="9" spans="1:4" ht="18.75">
      <c r="A9" s="2" t="s">
        <v>7</v>
      </c>
      <c r="D9" s="6">
        <f>SUM(D6:D8)</f>
        <v>902.87</v>
      </c>
    </row>
    <row r="10" spans="4:5" ht="18">
      <c r="D10" s="4"/>
      <c r="E10" s="3" t="s">
        <v>9</v>
      </c>
    </row>
    <row r="11" spans="1:5" ht="18">
      <c r="A11" t="s">
        <v>8</v>
      </c>
      <c r="D11" s="4">
        <v>441.4</v>
      </c>
      <c r="E11" s="7">
        <f>D11/$D$9%</f>
        <v>48.88854430870446</v>
      </c>
    </row>
    <row r="12" spans="1:5" ht="18">
      <c r="A12" t="s">
        <v>10</v>
      </c>
      <c r="D12" s="4">
        <v>24.28</v>
      </c>
      <c r="E12" s="7">
        <f>D12/$D$9%</f>
        <v>2.689202210728012</v>
      </c>
    </row>
    <row r="13" spans="1:5" ht="18">
      <c r="A13" t="s">
        <v>11</v>
      </c>
      <c r="D13" s="4"/>
      <c r="E13" s="7">
        <f>D13/$D$9%</f>
        <v>0</v>
      </c>
    </row>
    <row r="14" spans="1:5" ht="18">
      <c r="A14" t="s">
        <v>12</v>
      </c>
      <c r="D14" s="4">
        <v>384.69</v>
      </c>
      <c r="E14" s="7">
        <f>D14/$D$9%</f>
        <v>42.60746286840852</v>
      </c>
    </row>
    <row r="15" spans="1:5" ht="18.75" thickBot="1">
      <c r="A15" t="s">
        <v>13</v>
      </c>
      <c r="D15" s="4">
        <v>128.23</v>
      </c>
      <c r="E15" s="7">
        <f>D15/$D$9%</f>
        <v>14.202487622802838</v>
      </c>
    </row>
    <row r="16" spans="1:5" ht="19.5" thickBot="1">
      <c r="A16" s="2" t="s">
        <v>14</v>
      </c>
      <c r="D16" s="5">
        <f>D9-SUM(D11:D15)</f>
        <v>-75.7299999999999</v>
      </c>
      <c r="E16" s="7"/>
    </row>
    <row r="17" spans="1:5" ht="18">
      <c r="A17" t="s">
        <v>15</v>
      </c>
      <c r="D17" s="4"/>
      <c r="E17" s="7">
        <f>D17/$D$9%</f>
        <v>0</v>
      </c>
    </row>
    <row r="18" spans="1:5" ht="18">
      <c r="A18" t="s">
        <v>16</v>
      </c>
      <c r="D18" s="4"/>
      <c r="E18" s="7">
        <f>D18/$D$9%</f>
        <v>0</v>
      </c>
    </row>
    <row r="19" spans="4:5" ht="18.75" thickBot="1">
      <c r="D19" s="4"/>
      <c r="E19" s="7"/>
    </row>
    <row r="20" spans="1:5" ht="19.5" thickBot="1">
      <c r="A20" s="2" t="s">
        <v>17</v>
      </c>
      <c r="D20" s="5">
        <f>D16-SUM(D17:D18)</f>
        <v>-75.7299999999999</v>
      </c>
      <c r="E20" s="7">
        <f>D20/$D$9%</f>
        <v>-8.387697010643825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"/>
    </sheetView>
  </sheetViews>
  <sheetFormatPr defaultColWidth="10.90625" defaultRowHeight="18"/>
  <sheetData>
    <row r="1" spans="1:4" ht="18">
      <c r="A1" t="s">
        <v>0</v>
      </c>
      <c r="D1" s="1">
        <v>38108</v>
      </c>
    </row>
    <row r="3" spans="1:4" ht="18">
      <c r="A3" t="s">
        <v>1</v>
      </c>
      <c r="D3" s="4">
        <f>lösungapril!D3*103.5%</f>
        <v>3225.13245</v>
      </c>
    </row>
    <row r="4" spans="1:4" ht="18">
      <c r="A4" t="s">
        <v>2</v>
      </c>
      <c r="D4" s="4">
        <v>603.23</v>
      </c>
    </row>
    <row r="5" spans="1:4" ht="18.75" thickBot="1">
      <c r="A5" t="s">
        <v>3</v>
      </c>
      <c r="D5" s="4">
        <v>113.47</v>
      </c>
    </row>
    <row r="6" spans="1:4" ht="19.5" thickBot="1">
      <c r="A6" s="2" t="s">
        <v>4</v>
      </c>
      <c r="D6" s="5">
        <f>SUM(D3:D5)</f>
        <v>3941.83245</v>
      </c>
    </row>
    <row r="7" spans="1:4" ht="18">
      <c r="A7" t="s">
        <v>5</v>
      </c>
      <c r="D7" s="4">
        <v>73.41</v>
      </c>
    </row>
    <row r="8" spans="1:4" ht="18">
      <c r="A8" t="s">
        <v>6</v>
      </c>
      <c r="D8" s="4">
        <v>112.76</v>
      </c>
    </row>
    <row r="9" spans="1:4" ht="18.75">
      <c r="A9" s="2" t="s">
        <v>7</v>
      </c>
      <c r="D9" s="6">
        <f>SUM(D6:D8)</f>
        <v>4128.00245</v>
      </c>
    </row>
    <row r="10" spans="4:5" ht="18">
      <c r="D10" s="4"/>
      <c r="E10" s="3" t="s">
        <v>9</v>
      </c>
    </row>
    <row r="11" spans="1:5" ht="18">
      <c r="A11" t="s">
        <v>8</v>
      </c>
      <c r="D11" s="4">
        <v>441.4</v>
      </c>
      <c r="E11" s="7">
        <f>D11/$D$9%</f>
        <v>10.692823111090934</v>
      </c>
    </row>
    <row r="12" spans="1:5" ht="18">
      <c r="A12" t="s">
        <v>10</v>
      </c>
      <c r="D12" s="4">
        <v>24.28</v>
      </c>
      <c r="E12" s="7">
        <f>D12/$D$9%</f>
        <v>0.5881779454854733</v>
      </c>
    </row>
    <row r="13" spans="4:5" ht="18">
      <c r="D13" s="4"/>
      <c r="E13" s="7"/>
    </row>
    <row r="14" spans="1:5" ht="18">
      <c r="A14" t="s">
        <v>12</v>
      </c>
      <c r="D14" s="4">
        <v>384.69</v>
      </c>
      <c r="E14" s="7">
        <f>D14/$D$9%</f>
        <v>9.319035166754807</v>
      </c>
    </row>
    <row r="15" spans="1:5" ht="18.75" thickBot="1">
      <c r="A15" t="s">
        <v>13</v>
      </c>
      <c r="D15" s="4">
        <v>128.23</v>
      </c>
      <c r="E15" s="7">
        <f>D15/$D$9%</f>
        <v>3.1063450555849355</v>
      </c>
    </row>
    <row r="16" spans="1:5" ht="19.5" thickBot="1">
      <c r="A16" s="2" t="s">
        <v>14</v>
      </c>
      <c r="D16" s="5">
        <f>D9-SUM(D11:D15)</f>
        <v>3149.40245</v>
      </c>
      <c r="E16" s="7"/>
    </row>
    <row r="17" spans="1:5" ht="18">
      <c r="A17" t="s">
        <v>15</v>
      </c>
      <c r="D17" s="4">
        <f>lösungapril!D17+11.5</f>
        <v>267.83</v>
      </c>
      <c r="E17" s="7">
        <f>D17/$D$9%</f>
        <v>6.4881259942081675</v>
      </c>
    </row>
    <row r="18" spans="1:5" ht="18">
      <c r="A18" t="s">
        <v>16</v>
      </c>
      <c r="D18" s="4">
        <f>lösungapril!D18+5.5</f>
        <v>35.14</v>
      </c>
      <c r="E18" s="7">
        <f>D18/$D$9%</f>
        <v>0.8512591846935557</v>
      </c>
    </row>
    <row r="19" spans="4:5" ht="18.75" thickBot="1">
      <c r="D19" s="4"/>
      <c r="E19" s="7"/>
    </row>
    <row r="20" spans="1:5" ht="19.5" thickBot="1">
      <c r="A20" s="2" t="s">
        <v>17</v>
      </c>
      <c r="D20" s="5">
        <f>D16-SUM(D17:D18)</f>
        <v>2846.4324500000002</v>
      </c>
      <c r="E20" s="7">
        <f>D20/$D$9%</f>
        <v>68.95423354218214</v>
      </c>
    </row>
    <row r="22" ht="18">
      <c r="A22" t="s">
        <v>86</v>
      </c>
    </row>
    <row r="23" ht="18">
      <c r="A23" t="s">
        <v>85</v>
      </c>
    </row>
    <row r="24" ht="18">
      <c r="A24" t="s">
        <v>84</v>
      </c>
    </row>
    <row r="26" ht="18">
      <c r="A26" t="s">
        <v>87</v>
      </c>
    </row>
    <row r="27" ht="18">
      <c r="A27" t="s">
        <v>88</v>
      </c>
    </row>
    <row r="29" ht="18">
      <c r="A29" t="s">
        <v>89</v>
      </c>
    </row>
    <row r="30" ht="18">
      <c r="A30" t="s">
        <v>90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BFW Dueren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Grootjes</dc:creator>
  <cp:keywords/>
  <dc:description/>
  <cp:lastModifiedBy>Schall Kirsten</cp:lastModifiedBy>
  <dcterms:created xsi:type="dcterms:W3CDTF">2004-04-28T08:20:24Z</dcterms:created>
  <dcterms:modified xsi:type="dcterms:W3CDTF">2021-06-28T12:40:40Z</dcterms:modified>
  <cp:category/>
  <cp:version/>
  <cp:contentType/>
  <cp:contentStatus/>
</cp:coreProperties>
</file>